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5 MAYIS\"/>
    </mc:Choice>
  </mc:AlternateContent>
  <xr:revisionPtr revIDLastSave="0" documentId="13_ncr:1_{2D4FBD2F-3ECA-4B58-979F-5FE213AD02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<sst xmlns="http://schemas.openxmlformats.org/spreadsheetml/2006/main" count="48" uniqueCount="41">
  <si>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</si>
  <si>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</si>
  <si>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</si>
  <si>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</si>
  <si>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</si>
  <si>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</si>
  <si>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</si>
  <si>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</si>
  <si>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</si>
  <si>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</si>
  <si>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</si>
  <si>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</si>
  <si>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</si>
  <si>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</si>
  <si>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</si>
  <si>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</si>
  <si>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</si>
  <si>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</si>
  <si>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</si>
  <si>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</si>
  <si>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</si>
  <si>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</si>
  <si>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</si>
  <si>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</si>
  <si>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</si>
  <si>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</si>
  <si>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</si>
  <si>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</si>
  <si>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</si>
  <si>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</si>
  <si>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</si>
  <si>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</si>
  <si>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</si>
  <si>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</si>
  <si>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GİDEN :MUSTAFA KARTAL</t>
  </si>
  <si>
    <t>SİVAS SEFERİ</t>
  </si>
  <si>
    <t>14,05,2022</t>
  </si>
  <si>
    <t xml:space="preserve">SEÇİL KAYNAK </t>
  </si>
  <si>
    <t xml:space="preserve">GÜVEN OLUK </t>
  </si>
  <si>
    <t>13,05,2022</t>
  </si>
  <si>
    <t>MUSTAFA KARTAL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</si>
</sst>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25" activePane="bottomLeft"/>
      <selection activeCell="A2" sqref="A2:D2"/>
      <selection pane="bottomLeft" activeCell="F23" sqref="F23:F24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7.2851562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83" t="s">
        <v>35</v>
      </c>
      <c r="C1" s="84"/>
      <c r="D1" s="85"/>
      <c r="E1" s="2"/>
      <c r="F1" s="51" t="s">
        <v>0</v>
      </c>
      <c r="G1" s="52"/>
      <c r="H1" s="53" t="s">
        <v>1</v>
      </c>
      <c r="I1" s="54" t="s">
        <v>36</v>
      </c>
      <c r="J1" s="55"/>
    </row>
    <row r="2" spans="1:11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6" t="s">
        <v>25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33</v>
      </c>
      <c r="I3" s="4" t="s">
        <v>9</v>
      </c>
      <c r="J3" s="55"/>
    </row>
    <row r="4" spans="1:11" ht="18.75" x14ac:dyDescent="0.3">
      <c r="A4" s="7" t="s">
        <v>37</v>
      </c>
      <c r="B4" s="50" t="s">
        <v>39</v>
      </c>
      <c r="C4" s="8"/>
      <c r="D4" s="9">
        <v>12418</v>
      </c>
      <c r="E4" s="6"/>
      <c r="F4" s="72" t="str">
        <f t="shared" ref="F4:F9" si="0">A4</f>
        <v xml:space="preserve">SEÇİL KAYNAK </v>
      </c>
      <c r="G4" s="15"/>
      <c r="H4" s="11"/>
      <c r="I4" s="57">
        <f>D4-G4-H4</f>
        <v>12418</v>
      </c>
      <c r="J4" s="70"/>
      <c r="K4" s="69"/>
    </row>
    <row r="5" spans="1:11" ht="18.75" x14ac:dyDescent="0.3">
      <c r="A5" s="7" t="s">
        <v>38</v>
      </c>
      <c r="B5" s="50" t="s">
        <v>39</v>
      </c>
      <c r="C5" s="8"/>
      <c r="D5" s="9">
        <v>112879</v>
      </c>
      <c r="E5" s="6"/>
      <c r="F5" s="72" t="str">
        <f t="shared" si="0"/>
        <v xml:space="preserve">GÜVEN OLUK </v>
      </c>
      <c r="G5" s="15">
        <v>15000</v>
      </c>
      <c r="H5" s="11">
        <v>17000</v>
      </c>
      <c r="I5" s="57">
        <f>D5-G5-H5</f>
        <v>80879</v>
      </c>
      <c r="J5" s="73"/>
      <c r="K5" s="69"/>
    </row>
    <row r="6" spans="1:11" ht="18.75" x14ac:dyDescent="0.3">
      <c r="A6" s="7"/>
      <c r="B6" s="50"/>
      <c r="C6" s="8"/>
      <c r="D6" s="9"/>
      <c r="E6" s="6"/>
      <c r="F6" s="72">
        <f t="shared" si="0"/>
        <v>0</v>
      </c>
      <c r="G6" s="15"/>
      <c r="H6" s="11"/>
      <c r="I6" s="57">
        <f>D6-G6-H6</f>
        <v>0</v>
      </c>
      <c r="J6" s="74"/>
      <c r="K6" s="69"/>
    </row>
    <row r="7" spans="1:11" ht="18.75" x14ac:dyDescent="0.3">
      <c r="A7" s="7"/>
      <c r="B7" s="50"/>
      <c r="C7" s="8"/>
      <c r="D7" s="9"/>
      <c r="E7" s="6"/>
      <c r="F7" s="72">
        <f t="shared" si="0"/>
        <v>0</v>
      </c>
      <c r="G7" s="15"/>
      <c r="H7" s="11"/>
      <c r="I7" s="57">
        <f t="shared" ref="I7:I9" si="1">D7-G7-H7</f>
        <v>0</v>
      </c>
      <c r="J7" s="73"/>
      <c r="K7" s="69"/>
    </row>
    <row r="8" spans="1:11" ht="18.75" x14ac:dyDescent="0.3">
      <c r="A8" s="7"/>
      <c r="B8" s="50"/>
      <c r="C8" s="8"/>
      <c r="D8" s="9"/>
      <c r="E8" s="6"/>
      <c r="F8" s="72">
        <f t="shared" si="0"/>
        <v>0</v>
      </c>
      <c r="G8" s="15"/>
      <c r="H8" s="11"/>
      <c r="I8" s="57">
        <f t="shared" si="1"/>
        <v>0</v>
      </c>
      <c r="J8" s="71"/>
      <c r="K8" s="69"/>
    </row>
    <row r="9" spans="1:11" ht="18.75" x14ac:dyDescent="0.3">
      <c r="A9" s="7"/>
      <c r="B9" s="50"/>
      <c r="C9" s="8"/>
      <c r="D9" s="9"/>
      <c r="E9" s="6"/>
      <c r="F9" s="72">
        <f t="shared" si="0"/>
        <v>0</v>
      </c>
      <c r="G9" s="15"/>
      <c r="H9" s="11"/>
      <c r="I9" s="57">
        <f t="shared" si="1"/>
        <v>0</v>
      </c>
      <c r="J9" s="70"/>
      <c r="K9" s="69"/>
    </row>
    <row r="10" spans="1:11" ht="18.75" x14ac:dyDescent="0.3">
      <c r="A10" s="7"/>
      <c r="B10" s="50"/>
      <c r="C10" s="8"/>
      <c r="D10" s="9"/>
      <c r="E10" s="6"/>
      <c r="F10" s="72"/>
      <c r="G10" s="10"/>
      <c r="H10" s="11"/>
      <c r="I10" s="57"/>
      <c r="J10" s="52"/>
    </row>
    <row r="11" spans="1:11" ht="18.75" x14ac:dyDescent="0.3">
      <c r="A11" s="7"/>
      <c r="B11" s="50"/>
      <c r="C11" s="8"/>
      <c r="D11" s="9"/>
      <c r="E11" s="6"/>
      <c r="F11" s="72"/>
      <c r="G11" s="10"/>
      <c r="H11" s="11"/>
      <c r="I11" s="57"/>
      <c r="J11" s="54"/>
    </row>
    <row r="12" spans="1:11" ht="18.75" x14ac:dyDescent="0.3">
      <c r="A12" s="7"/>
      <c r="B12" s="50"/>
      <c r="C12" s="8"/>
      <c r="D12" s="9"/>
      <c r="E12" s="6"/>
      <c r="F12" s="72"/>
      <c r="G12" s="10"/>
      <c r="H12" s="12"/>
      <c r="I12" s="57"/>
      <c r="J12" s="54"/>
    </row>
    <row r="13" spans="1:11" ht="18.75" x14ac:dyDescent="0.3">
      <c r="A13" s="7"/>
      <c r="B13" s="50"/>
      <c r="C13" s="8"/>
      <c r="D13" s="9"/>
      <c r="E13" s="6"/>
      <c r="F13" s="72"/>
      <c r="G13" s="10"/>
      <c r="H13" s="12"/>
      <c r="I13" s="57"/>
      <c r="J13" s="52"/>
    </row>
    <row r="14" spans="1:11" ht="18.75" x14ac:dyDescent="0.3">
      <c r="A14" s="7"/>
      <c r="B14" s="50"/>
      <c r="C14" s="8"/>
      <c r="D14" s="14"/>
      <c r="E14" s="6"/>
      <c r="F14" s="72"/>
      <c r="G14" s="15"/>
      <c r="H14" s="12"/>
      <c r="I14" s="57"/>
      <c r="J14" s="52"/>
    </row>
    <row r="15" spans="1:11" ht="18.75" x14ac:dyDescent="0.3">
      <c r="A15" s="7"/>
      <c r="B15" s="46"/>
      <c r="C15" s="8"/>
      <c r="D15" s="14"/>
      <c r="E15" s="6"/>
      <c r="F15" s="7"/>
      <c r="G15" s="10"/>
      <c r="H15" s="12"/>
      <c r="I15" s="57"/>
      <c r="J15" s="52"/>
    </row>
    <row r="16" spans="1:11" ht="18.75" x14ac:dyDescent="0.3">
      <c r="A16" s="7"/>
      <c r="B16" s="46"/>
      <c r="C16" s="8"/>
      <c r="D16" s="9"/>
      <c r="E16" s="6"/>
      <c r="F16" s="7"/>
      <c r="G16" s="10"/>
      <c r="H16" s="12"/>
      <c r="I16" s="57"/>
      <c r="J16" s="52"/>
    </row>
    <row r="17" spans="1:10" ht="18.75" x14ac:dyDescent="0.3">
      <c r="A17" s="7"/>
      <c r="B17" s="46"/>
      <c r="C17" s="8"/>
      <c r="D17" s="14"/>
      <c r="E17" s="6"/>
      <c r="F17" s="7" t="s">
        <v>24</v>
      </c>
      <c r="G17" s="10"/>
      <c r="H17" s="12"/>
      <c r="I17" s="57"/>
      <c r="J17" s="52"/>
    </row>
    <row r="18" spans="1:10" ht="18.75" x14ac:dyDescent="0.3">
      <c r="A18" s="16"/>
      <c r="B18" s="46"/>
      <c r="C18" s="4"/>
      <c r="D18" s="17"/>
      <c r="E18" s="6"/>
      <c r="F18" s="16"/>
      <c r="G18" s="10"/>
      <c r="H18" s="18"/>
      <c r="I18" s="57"/>
      <c r="J18" s="52" t="s">
        <v>10</v>
      </c>
    </row>
    <row r="19" spans="1:10" ht="19.5" thickBot="1" x14ac:dyDescent="0.35">
      <c r="A19" s="90" t="s">
        <v>10</v>
      </c>
      <c r="B19" s="91"/>
      <c r="C19" s="92"/>
      <c r="D19" s="19">
        <f>SUM(D4:D15)</f>
        <v>125297</v>
      </c>
      <c r="E19" s="20"/>
      <c r="F19" s="58" t="s">
        <v>10</v>
      </c>
      <c r="G19" s="59">
        <f>G4+G5+G6+G7+G8+G9+G10+G11+G12+G13+G15+G14+G17</f>
        <v>15000</v>
      </c>
      <c r="H19" s="60">
        <f>SUM(H4:H18)</f>
        <v>17000</v>
      </c>
      <c r="I19" s="61">
        <f>SUM(I4:I18)</f>
        <v>93297</v>
      </c>
      <c r="J19" s="62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93" t="s">
        <v>14</v>
      </c>
      <c r="G21" s="94"/>
      <c r="H21" s="94"/>
      <c r="I21" s="95"/>
    </row>
    <row r="22" spans="1:10" ht="18.75" x14ac:dyDescent="0.25">
      <c r="A22" s="79" t="s">
        <v>15</v>
      </c>
      <c r="B22" s="4">
        <v>213096</v>
      </c>
      <c r="C22" s="4">
        <v>213885</v>
      </c>
      <c r="D22" s="23">
        <f>B22-C22</f>
        <v>-789</v>
      </c>
      <c r="F22" s="24" t="s">
        <v>7</v>
      </c>
      <c r="G22" s="8" t="s">
        <v>16</v>
      </c>
      <c r="H22" s="8" t="s">
        <v>17</v>
      </c>
      <c r="I22" s="25" t="s">
        <v>10</v>
      </c>
    </row>
    <row r="23" spans="1:10" ht="18.75" x14ac:dyDescent="0.3">
      <c r="A23" s="79" t="s">
        <v>18</v>
      </c>
      <c r="B23" s="26">
        <v>2025</v>
      </c>
      <c r="C23" s="27"/>
      <c r="D23" s="28">
        <f>B23/D22</f>
        <v>-2.5665399239543727</v>
      </c>
      <c r="F23" s="29" t="s">
        <v>19</v>
      </c>
      <c r="G23" s="30">
        <v>2025</v>
      </c>
      <c r="H23" s="30"/>
      <c r="I23" s="13"/>
    </row>
    <row r="24" spans="1:10" ht="19.5" thickBot="1" x14ac:dyDescent="0.3">
      <c r="A24" s="80" t="s">
        <v>20</v>
      </c>
      <c r="B24" s="31">
        <f>G30</f>
        <v>2120</v>
      </c>
      <c r="C24" s="32">
        <f>D19</f>
        <v>125297</v>
      </c>
      <c r="D24" s="33">
        <f>SUM(B24/C24)</f>
        <v>1.6919798558624709E-2</v>
      </c>
      <c r="F24" s="34" t="s">
        <v>21</v>
      </c>
      <c r="G24" s="10">
        <v>95</v>
      </c>
      <c r="H24" s="10"/>
      <c r="I24" s="13"/>
    </row>
    <row r="25" spans="1:10" ht="18.75" x14ac:dyDescent="0.25">
      <c r="A25" s="35"/>
      <c r="B25" s="36"/>
      <c r="C25" s="37"/>
      <c r="D25" s="38"/>
      <c r="F25" s="34" t="s">
        <v>22</v>
      </c>
      <c r="G25" s="10"/>
      <c r="H25" s="10"/>
      <c r="I25" s="13"/>
    </row>
    <row r="26" spans="1:10" ht="18.75" x14ac:dyDescent="0.25">
      <c r="A26" s="48"/>
      <c r="B26" s="49"/>
      <c r="C26" s="37"/>
      <c r="D26" s="38"/>
      <c r="F26" s="41"/>
      <c r="G26" s="42"/>
      <c r="H26" s="10"/>
      <c r="I26" s="13"/>
    </row>
    <row r="27" spans="1:10" ht="18.75" x14ac:dyDescent="0.3">
      <c r="A27" s="81" t="s">
        <v>30</v>
      </c>
      <c r="B27" s="82"/>
      <c r="F27" s="34"/>
      <c r="G27" s="10"/>
      <c r="H27" s="10"/>
      <c r="I27" s="13"/>
    </row>
    <row r="28" spans="1:10" ht="18.75" x14ac:dyDescent="0.3">
      <c r="A28" s="64"/>
      <c r="B28" s="65">
        <v>0</v>
      </c>
      <c r="F28" s="34"/>
      <c r="G28" s="10"/>
      <c r="H28" s="10"/>
      <c r="I28" s="40"/>
    </row>
    <row r="29" spans="1:10" ht="19.5" thickBot="1" x14ac:dyDescent="0.35">
      <c r="A29" s="64"/>
      <c r="B29" s="65">
        <v>0</v>
      </c>
      <c r="F29" s="41"/>
      <c r="G29" s="42"/>
      <c r="H29" s="42"/>
      <c r="I29" s="40"/>
    </row>
    <row r="30" spans="1:10" ht="19.5" thickBot="1" x14ac:dyDescent="0.35">
      <c r="A30" s="78" t="s">
        <v>10</v>
      </c>
      <c r="B30" s="66">
        <f>B28+B29</f>
        <v>0</v>
      </c>
      <c r="C30" s="39"/>
      <c r="D30" s="39"/>
      <c r="F30" s="43" t="s">
        <v>10</v>
      </c>
      <c r="G30" s="44">
        <f>G23+G24+G25+G26+G27</f>
        <v>2120</v>
      </c>
      <c r="H30" s="44">
        <f>SUM(H23:H29)</f>
        <v>0</v>
      </c>
      <c r="I30" s="44">
        <f>SUM(I23:I29)</f>
        <v>0</v>
      </c>
    </row>
    <row r="31" spans="1:10" ht="18.75" x14ac:dyDescent="0.3">
      <c r="A31" s="35"/>
      <c r="B31" s="67"/>
      <c r="C31" s="45"/>
    </row>
    <row r="32" spans="1:10" ht="18.75" x14ac:dyDescent="0.3">
      <c r="A32" s="75" t="s">
        <v>31</v>
      </c>
      <c r="B32" s="68">
        <f>B30+G35</f>
        <v>12880</v>
      </c>
      <c r="C32" s="45"/>
      <c r="F32" s="10"/>
      <c r="G32" s="47"/>
    </row>
    <row r="33" spans="1:10" ht="18.75" x14ac:dyDescent="0.3">
      <c r="F33" s="76" t="s">
        <v>27</v>
      </c>
      <c r="G33" s="47">
        <f>G30</f>
        <v>2120</v>
      </c>
    </row>
    <row r="34" spans="1:10" ht="18.75" x14ac:dyDescent="0.3">
      <c r="A34" s="63" t="s">
        <v>40</v>
      </c>
      <c r="F34" s="76"/>
      <c r="G34" s="47"/>
      <c r="J34" s="63" t="s">
        <v>29</v>
      </c>
    </row>
    <row r="35" spans="1:10" ht="18.75" x14ac:dyDescent="0.3">
      <c r="A35" s="63" t="s">
        <v>28</v>
      </c>
      <c r="F35" s="76" t="s">
        <v>26</v>
      </c>
      <c r="G35" s="47">
        <f>G19-G33</f>
        <v>12880</v>
      </c>
      <c r="J35" s="63" t="s">
        <v>32</v>
      </c>
    </row>
    <row r="36" spans="1:10" x14ac:dyDescent="0.25">
      <c r="F36" s="77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2022-05-14T05:50:25Z</cp:lastPrinted>
  <dcterms:created xsi:type="dcterms:W3CDTF">2015-06-05T18:17:20Z</dcterms:created>
  <dcterms:modified xsi:type="dcterms:W3CDTF">2022-05-14T07:06:55Z</dcterms:modified>
</cp:coreProperties>
</file>